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7740"/>
  </bookViews>
  <sheets>
    <sheet name="Perhitungan" sheetId="1" r:id="rId1"/>
    <sheet name="Pareto" sheetId="2" r:id="rId2"/>
  </sheets>
  <calcPr calcId="145621"/>
</workbook>
</file>

<file path=xl/calcChain.xml><?xml version="1.0" encoding="utf-8"?>
<calcChain xmlns="http://schemas.openxmlformats.org/spreadsheetml/2006/main">
  <c r="E17" i="1" l="1"/>
  <c r="E18" i="1"/>
  <c r="E19" i="1"/>
  <c r="E20" i="1"/>
  <c r="E21" i="1"/>
  <c r="E22" i="1"/>
  <c r="E23" i="1"/>
  <c r="E24" i="1"/>
  <c r="E25" i="1"/>
  <c r="E16" i="1"/>
  <c r="R13" i="1"/>
  <c r="R12" i="1"/>
  <c r="Q12" i="1"/>
  <c r="P12" i="1"/>
  <c r="L26" i="1"/>
  <c r="L3" i="1"/>
  <c r="T4" i="1"/>
  <c r="S13" i="1" s="1"/>
  <c r="T5" i="1"/>
  <c r="S14" i="1" s="1"/>
  <c r="T6" i="1"/>
  <c r="S15" i="1" s="1"/>
  <c r="T3" i="1"/>
  <c r="S12" i="1" s="1"/>
  <c r="L12" i="1"/>
  <c r="L11" i="1"/>
  <c r="L10" i="1"/>
  <c r="L9" i="1"/>
  <c r="L8" i="1"/>
  <c r="L7" i="1"/>
  <c r="L6" i="1"/>
  <c r="Q14" i="1" s="1"/>
  <c r="L5" i="1"/>
  <c r="L4" i="1"/>
  <c r="L13" i="1" s="1"/>
  <c r="E4" i="1"/>
  <c r="E5" i="1"/>
  <c r="E6" i="1"/>
  <c r="E7" i="1"/>
  <c r="E8" i="1"/>
  <c r="E9" i="1"/>
  <c r="E10" i="1"/>
  <c r="E11" i="1"/>
  <c r="E12" i="1"/>
  <c r="E3" i="1"/>
  <c r="Q13" i="1" l="1"/>
  <c r="Q15" i="1"/>
  <c r="M3" i="1"/>
  <c r="T12" i="1"/>
  <c r="M10" i="1"/>
  <c r="T7" i="1"/>
  <c r="U6" i="1" s="1"/>
  <c r="U4" i="1"/>
  <c r="M6" i="1"/>
  <c r="M19" i="1"/>
  <c r="E13" i="1"/>
  <c r="F6" i="1" s="1"/>
  <c r="P14" i="1"/>
  <c r="R14" i="1"/>
  <c r="P15" i="1"/>
  <c r="R15" i="1"/>
  <c r="U3" i="1"/>
  <c r="U5" i="1"/>
  <c r="M16" i="1"/>
  <c r="M23" i="1"/>
  <c r="P13" i="1"/>
  <c r="E26" i="1"/>
  <c r="T13" i="1"/>
  <c r="F19" i="1"/>
  <c r="T15" i="1"/>
  <c r="T14" i="1"/>
  <c r="F23" i="1" l="1"/>
  <c r="F3" i="1"/>
  <c r="F10" i="1"/>
  <c r="F16" i="1"/>
  <c r="T16" i="1"/>
  <c r="U12" i="1" s="1"/>
  <c r="U14" i="1" l="1"/>
  <c r="U15" i="1"/>
  <c r="U13" i="1"/>
</calcChain>
</file>

<file path=xl/sharedStrings.xml><?xml version="1.0" encoding="utf-8"?>
<sst xmlns="http://schemas.openxmlformats.org/spreadsheetml/2006/main" count="100" uniqueCount="44">
  <si>
    <t>Server Dino</t>
  </si>
  <si>
    <t>A1</t>
  </si>
  <si>
    <t>A2</t>
  </si>
  <si>
    <t>A3</t>
  </si>
  <si>
    <t>B1</t>
  </si>
  <si>
    <t>B2</t>
  </si>
  <si>
    <t>B3</t>
  </si>
  <si>
    <t>B4</t>
  </si>
  <si>
    <t>C1</t>
  </si>
  <si>
    <t>C2</t>
  </si>
  <si>
    <t>C3</t>
  </si>
  <si>
    <t>sev</t>
  </si>
  <si>
    <t>occ</t>
  </si>
  <si>
    <t>det</t>
  </si>
  <si>
    <t>RPN</t>
  </si>
  <si>
    <t xml:space="preserve">Server </t>
  </si>
  <si>
    <t>Singa</t>
  </si>
  <si>
    <t>Leopard</t>
  </si>
  <si>
    <t>sierra</t>
  </si>
  <si>
    <t>Sierra</t>
  </si>
  <si>
    <t>Sev.</t>
  </si>
  <si>
    <t>Occ.</t>
  </si>
  <si>
    <t>Det.</t>
  </si>
  <si>
    <t>Server Singa</t>
  </si>
  <si>
    <t>Dino</t>
  </si>
  <si>
    <t>Vulnerability</t>
  </si>
  <si>
    <t>Total</t>
  </si>
  <si>
    <t>Presentase</t>
  </si>
  <si>
    <t>Analisa Akhir</t>
  </si>
  <si>
    <t>B</t>
  </si>
  <si>
    <t>A</t>
  </si>
  <si>
    <t>C</t>
  </si>
  <si>
    <t>SV</t>
  </si>
  <si>
    <t>leopard</t>
  </si>
  <si>
    <t>dino</t>
  </si>
  <si>
    <t>singa</t>
  </si>
  <si>
    <t>FMEA</t>
  </si>
  <si>
    <t>Final</t>
  </si>
  <si>
    <t>CVSS</t>
  </si>
  <si>
    <t>Prioritas Penanganan</t>
  </si>
  <si>
    <t>Server</t>
  </si>
  <si>
    <t>Kode</t>
  </si>
  <si>
    <t>Akumulasi Total</t>
  </si>
  <si>
    <t>Presentasi Akumulasi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</si>
</sst>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trike/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9" fontId="0" fillId="0" borderId="0" xfId="1" applyFont="1"/>
    <xf numFmtId="9" fontId="0" fillId="0" borderId="0" xfId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Akumulasi Kelemahan</c:v>
          </c:tx>
          <c:invertIfNegative val="0"/>
          <c:cat>
            <c:strRef>
              <c:f>Pareto!$A$3:$A$6</c:f>
              <c:strCache>
                <c:ptCount val="4"/>
                <c:pt idx="0">
                  <c:v>Singa</c:v>
                </c:pt>
                <c:pt idx="1">
                  <c:v>Sierra</c:v>
                </c:pt>
                <c:pt idx="2">
                  <c:v>Dino</c:v>
                </c:pt>
                <c:pt idx="3">
                  <c:v>Leopard</c:v>
                </c:pt>
              </c:strCache>
            </c:strRef>
          </c:cat>
          <c:val>
            <c:numRef>
              <c:f>Pareto!$B$3:$B$6</c:f>
              <c:numCache>
                <c:formatCode>General</c:formatCode>
                <c:ptCount val="4"/>
                <c:pt idx="0">
                  <c:v>1416</c:v>
                </c:pt>
                <c:pt idx="1">
                  <c:v>521</c:v>
                </c:pt>
                <c:pt idx="2">
                  <c:v>445</c:v>
                </c:pt>
                <c:pt idx="3">
                  <c:v>401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0958592"/>
        <c:axId val="67544768"/>
      </c:barChart>
      <c:lineChart>
        <c:grouping val="standard"/>
        <c:varyColors val="0"/>
        <c:ser>
          <c:idx val="1"/>
          <c:order val="1"/>
          <c:tx>
            <c:v>Presentase Akumulasi</c:v>
          </c:tx>
          <c:cat>
            <c:strRef>
              <c:f>Pareto!$A$3:$A$6</c:f>
              <c:strCache>
                <c:ptCount val="4"/>
                <c:pt idx="0">
                  <c:v>Singa</c:v>
                </c:pt>
                <c:pt idx="1">
                  <c:v>Sierra</c:v>
                </c:pt>
                <c:pt idx="2">
                  <c:v>Dino</c:v>
                </c:pt>
                <c:pt idx="3">
                  <c:v>Leopard</c:v>
                </c:pt>
              </c:strCache>
            </c:strRef>
          </c:cat>
          <c:val>
            <c:numRef>
              <c:f>Pareto!$C$3:$C$7</c:f>
              <c:numCache>
                <c:formatCode>0%</c:formatCode>
                <c:ptCount val="5"/>
                <c:pt idx="0">
                  <c:v>0.50880344951491197</c:v>
                </c:pt>
                <c:pt idx="1">
                  <c:v>0.69601149838303988</c:v>
                </c:pt>
                <c:pt idx="2">
                  <c:v>0.85591088753144096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0957568"/>
        <c:axId val="67544192"/>
      </c:lineChart>
      <c:catAx>
        <c:axId val="70957568"/>
        <c:scaling>
          <c:orientation val="minMax"/>
        </c:scaling>
        <c:delete val="0"/>
        <c:axPos val="b"/>
        <c:majorTickMark val="none"/>
        <c:minorTickMark val="none"/>
        <c:tickLblPos val="nextTo"/>
        <c:crossAx val="67544192"/>
        <c:crosses val="autoZero"/>
        <c:auto val="1"/>
        <c:lblAlgn val="ctr"/>
        <c:lblOffset val="100"/>
        <c:noMultiLvlLbl val="0"/>
      </c:catAx>
      <c:valAx>
        <c:axId val="6754419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crossAx val="70957568"/>
        <c:crosses val="autoZero"/>
        <c:crossBetween val="between"/>
      </c:valAx>
      <c:valAx>
        <c:axId val="675447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70958592"/>
        <c:crosses val="max"/>
        <c:crossBetween val="between"/>
      </c:valAx>
      <c:catAx>
        <c:axId val="70958592"/>
        <c:scaling>
          <c:orientation val="minMax"/>
        </c:scaling>
        <c:delete val="1"/>
        <c:axPos val="b"/>
        <c:majorTickMark val="out"/>
        <c:minorTickMark val="none"/>
        <c:tickLblPos val="nextTo"/>
        <c:crossAx val="67544768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1</xdr:row>
      <xdr:rowOff>52387</xdr:rowOff>
    </xdr:from>
    <xdr:to>
      <xdr:col>12</xdr:col>
      <xdr:colOff>561975</xdr:colOff>
      <xdr:row>18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workbookViewId="0">
      <selection activeCell="S14" sqref="S14"/>
    </sheetView>
  </sheetViews>
  <sheetFormatPr defaultRowHeight="15" x14ac:dyDescent="0.25"/>
  <cols>
    <col min="14" max="14" width="3.42578125" customWidth="1"/>
    <col min="21" max="21" width="10.140625" customWidth="1"/>
  </cols>
  <sheetData>
    <row r="1" spans="1:21" x14ac:dyDescent="0.25">
      <c r="A1" t="s">
        <v>15</v>
      </c>
      <c r="B1" t="s">
        <v>17</v>
      </c>
      <c r="H1" t="s">
        <v>15</v>
      </c>
      <c r="I1" t="s">
        <v>19</v>
      </c>
    </row>
    <row r="2" spans="1:21" x14ac:dyDescent="0.25">
      <c r="A2" t="s">
        <v>41</v>
      </c>
      <c r="B2" t="s">
        <v>11</v>
      </c>
      <c r="C2" t="s">
        <v>12</v>
      </c>
      <c r="D2" t="s">
        <v>13</v>
      </c>
      <c r="E2" t="s">
        <v>14</v>
      </c>
      <c r="H2" t="s">
        <v>41</v>
      </c>
      <c r="I2" t="s">
        <v>11</v>
      </c>
      <c r="J2" t="s">
        <v>12</v>
      </c>
      <c r="K2" t="s">
        <v>13</v>
      </c>
      <c r="L2" t="s">
        <v>14</v>
      </c>
      <c r="O2" t="s">
        <v>25</v>
      </c>
      <c r="T2" t="s">
        <v>26</v>
      </c>
      <c r="U2" t="s">
        <v>27</v>
      </c>
    </row>
    <row r="3" spans="1:21" x14ac:dyDescent="0.25">
      <c r="A3" t="s">
        <v>1</v>
      </c>
      <c r="B3">
        <v>4</v>
      </c>
      <c r="C3">
        <v>5</v>
      </c>
      <c r="D3" s="1">
        <v>4</v>
      </c>
      <c r="E3">
        <f>B3*C3*D3</f>
        <v>80</v>
      </c>
      <c r="F3" s="4">
        <f>SUM(E3:E5)/E13</f>
        <v>0.46733668341708545</v>
      </c>
      <c r="H3" t="s">
        <v>1</v>
      </c>
      <c r="I3">
        <v>4</v>
      </c>
      <c r="J3">
        <v>5</v>
      </c>
      <c r="K3" s="1">
        <v>4</v>
      </c>
      <c r="L3">
        <f>I3*J3*K3</f>
        <v>80</v>
      </c>
      <c r="M3" s="4">
        <f>(SUM(L3:L5))/L13</f>
        <v>0.37959183673469388</v>
      </c>
      <c r="O3" t="s">
        <v>16</v>
      </c>
      <c r="P3">
        <v>32</v>
      </c>
      <c r="Q3">
        <v>149</v>
      </c>
      <c r="R3">
        <v>141</v>
      </c>
      <c r="S3">
        <v>15</v>
      </c>
      <c r="T3">
        <f>SUM(P3:S3)</f>
        <v>337</v>
      </c>
      <c r="U3" s="3">
        <f>T3/$T$7</f>
        <v>0.79107981220657275</v>
      </c>
    </row>
    <row r="4" spans="1:21" x14ac:dyDescent="0.25">
      <c r="A4" t="s">
        <v>2</v>
      </c>
      <c r="B4">
        <v>4</v>
      </c>
      <c r="C4">
        <v>3</v>
      </c>
      <c r="D4">
        <v>3</v>
      </c>
      <c r="E4">
        <f t="shared" ref="E4:E12" si="0">B4*C4*D4</f>
        <v>36</v>
      </c>
      <c r="F4" s="4"/>
      <c r="H4" t="s">
        <v>2</v>
      </c>
      <c r="I4">
        <v>4</v>
      </c>
      <c r="J4">
        <v>3</v>
      </c>
      <c r="K4">
        <v>3</v>
      </c>
      <c r="L4">
        <f t="shared" ref="L4:L12" si="1">I4*J4*K4</f>
        <v>36</v>
      </c>
      <c r="M4" s="4"/>
      <c r="O4" t="s">
        <v>24</v>
      </c>
      <c r="P4">
        <v>2</v>
      </c>
      <c r="Q4">
        <v>31</v>
      </c>
      <c r="R4">
        <v>21</v>
      </c>
      <c r="S4">
        <v>1</v>
      </c>
      <c r="T4">
        <f t="shared" ref="T4:T6" si="2">SUM(P4:S4)</f>
        <v>55</v>
      </c>
      <c r="U4" s="3">
        <f t="shared" ref="U4:U6" si="3">T4/$T$7</f>
        <v>0.12910798122065728</v>
      </c>
    </row>
    <row r="5" spans="1:21" x14ac:dyDescent="0.25">
      <c r="A5" t="s">
        <v>3</v>
      </c>
      <c r="B5">
        <v>5</v>
      </c>
      <c r="C5">
        <v>7</v>
      </c>
      <c r="D5">
        <v>2</v>
      </c>
      <c r="E5">
        <f t="shared" si="0"/>
        <v>70</v>
      </c>
      <c r="F5" s="4"/>
      <c r="H5" t="s">
        <v>3</v>
      </c>
      <c r="I5">
        <v>5</v>
      </c>
      <c r="J5">
        <v>7</v>
      </c>
      <c r="K5">
        <v>2</v>
      </c>
      <c r="L5">
        <f t="shared" si="1"/>
        <v>70</v>
      </c>
      <c r="M5" s="4"/>
      <c r="O5" t="s">
        <v>19</v>
      </c>
      <c r="P5">
        <v>0</v>
      </c>
      <c r="Q5">
        <v>19</v>
      </c>
      <c r="R5">
        <v>12</v>
      </c>
      <c r="S5">
        <v>0</v>
      </c>
      <c r="T5">
        <f t="shared" si="2"/>
        <v>31</v>
      </c>
      <c r="U5" s="3">
        <f t="shared" si="3"/>
        <v>7.2769953051643188E-2</v>
      </c>
    </row>
    <row r="6" spans="1:21" x14ac:dyDescent="0.25">
      <c r="A6" t="s">
        <v>4</v>
      </c>
      <c r="B6">
        <v>7</v>
      </c>
      <c r="C6">
        <v>5</v>
      </c>
      <c r="D6">
        <v>4</v>
      </c>
      <c r="E6">
        <f t="shared" si="0"/>
        <v>140</v>
      </c>
      <c r="F6" s="4">
        <f>SUM(E6:E9)/E13</f>
        <v>0.47738693467336685</v>
      </c>
      <c r="H6" t="s">
        <v>4</v>
      </c>
      <c r="I6">
        <v>8</v>
      </c>
      <c r="J6">
        <v>5</v>
      </c>
      <c r="K6">
        <v>4</v>
      </c>
      <c r="L6">
        <f t="shared" si="1"/>
        <v>160</v>
      </c>
      <c r="M6" s="4">
        <f>SUM(L6:L9)/L13</f>
        <v>0.51020408163265307</v>
      </c>
      <c r="O6" t="s">
        <v>17</v>
      </c>
      <c r="P6">
        <v>0</v>
      </c>
      <c r="Q6">
        <v>0</v>
      </c>
      <c r="R6">
        <v>2</v>
      </c>
      <c r="S6">
        <v>1</v>
      </c>
      <c r="T6">
        <f t="shared" si="2"/>
        <v>3</v>
      </c>
      <c r="U6" s="3">
        <f t="shared" si="3"/>
        <v>7.0422535211267607E-3</v>
      </c>
    </row>
    <row r="7" spans="1:21" x14ac:dyDescent="0.25">
      <c r="A7" t="s">
        <v>5</v>
      </c>
      <c r="B7">
        <v>2</v>
      </c>
      <c r="C7">
        <v>2</v>
      </c>
      <c r="D7">
        <v>2</v>
      </c>
      <c r="E7">
        <f t="shared" si="0"/>
        <v>8</v>
      </c>
      <c r="F7" s="4"/>
      <c r="H7" t="s">
        <v>5</v>
      </c>
      <c r="I7">
        <v>5</v>
      </c>
      <c r="J7">
        <v>3</v>
      </c>
      <c r="K7">
        <v>2</v>
      </c>
      <c r="L7">
        <f t="shared" si="1"/>
        <v>30</v>
      </c>
      <c r="M7" s="4"/>
      <c r="T7">
        <f>SUM(T3:T6)</f>
        <v>426</v>
      </c>
    </row>
    <row r="8" spans="1:21" x14ac:dyDescent="0.25">
      <c r="A8" t="s">
        <v>6</v>
      </c>
      <c r="B8">
        <v>3</v>
      </c>
      <c r="C8">
        <v>3</v>
      </c>
      <c r="D8">
        <v>2</v>
      </c>
      <c r="E8">
        <f t="shared" si="0"/>
        <v>18</v>
      </c>
      <c r="F8" s="4"/>
      <c r="H8" t="s">
        <v>6</v>
      </c>
      <c r="I8">
        <v>4</v>
      </c>
      <c r="J8">
        <v>3</v>
      </c>
      <c r="K8">
        <v>3</v>
      </c>
      <c r="L8">
        <f t="shared" si="1"/>
        <v>36</v>
      </c>
      <c r="M8" s="4"/>
    </row>
    <row r="9" spans="1:21" x14ac:dyDescent="0.25">
      <c r="A9" t="s">
        <v>7</v>
      </c>
      <c r="B9">
        <v>2</v>
      </c>
      <c r="C9">
        <v>4</v>
      </c>
      <c r="D9">
        <v>3</v>
      </c>
      <c r="E9">
        <f t="shared" si="0"/>
        <v>24</v>
      </c>
      <c r="F9" s="4"/>
      <c r="H9" t="s">
        <v>7</v>
      </c>
      <c r="I9">
        <v>2</v>
      </c>
      <c r="J9">
        <v>4</v>
      </c>
      <c r="K9">
        <v>3</v>
      </c>
      <c r="L9">
        <f t="shared" si="1"/>
        <v>24</v>
      </c>
      <c r="M9" s="4"/>
    </row>
    <row r="10" spans="1:21" x14ac:dyDescent="0.25">
      <c r="A10" t="s">
        <v>8</v>
      </c>
      <c r="B10">
        <v>2</v>
      </c>
      <c r="C10">
        <v>1</v>
      </c>
      <c r="D10">
        <v>1</v>
      </c>
      <c r="E10">
        <f t="shared" si="0"/>
        <v>2</v>
      </c>
      <c r="F10" s="4">
        <f>SUM(E10:E12)/E13</f>
        <v>5.5276381909547742E-2</v>
      </c>
      <c r="H10" t="s">
        <v>8</v>
      </c>
      <c r="I10">
        <v>3</v>
      </c>
      <c r="J10">
        <v>4</v>
      </c>
      <c r="K10">
        <v>2</v>
      </c>
      <c r="L10">
        <f t="shared" si="1"/>
        <v>24</v>
      </c>
      <c r="M10" s="4">
        <f>SUM(L10:L12)/L13</f>
        <v>0.11020408163265306</v>
      </c>
      <c r="O10" t="s">
        <v>28</v>
      </c>
    </row>
    <row r="11" spans="1:21" x14ac:dyDescent="0.25">
      <c r="A11" t="s">
        <v>9</v>
      </c>
      <c r="B11">
        <v>3</v>
      </c>
      <c r="C11">
        <v>2</v>
      </c>
      <c r="D11">
        <v>2</v>
      </c>
      <c r="E11">
        <f t="shared" si="0"/>
        <v>12</v>
      </c>
      <c r="F11" s="4"/>
      <c r="H11" t="s">
        <v>9</v>
      </c>
      <c r="I11">
        <v>3</v>
      </c>
      <c r="J11">
        <v>3</v>
      </c>
      <c r="K11">
        <v>2</v>
      </c>
      <c r="L11">
        <f t="shared" si="1"/>
        <v>18</v>
      </c>
      <c r="M11" s="4"/>
      <c r="P11" t="s">
        <v>30</v>
      </c>
      <c r="Q11" t="s">
        <v>29</v>
      </c>
      <c r="R11" t="s">
        <v>31</v>
      </c>
      <c r="S11" t="s">
        <v>32</v>
      </c>
      <c r="T11" t="s">
        <v>26</v>
      </c>
      <c r="U11" t="s">
        <v>27</v>
      </c>
    </row>
    <row r="12" spans="1:21" x14ac:dyDescent="0.25">
      <c r="A12" t="s">
        <v>10</v>
      </c>
      <c r="B12">
        <v>2</v>
      </c>
      <c r="C12">
        <v>2</v>
      </c>
      <c r="D12">
        <v>2</v>
      </c>
      <c r="E12">
        <f t="shared" si="0"/>
        <v>8</v>
      </c>
      <c r="F12" s="4"/>
      <c r="H12" t="s">
        <v>10</v>
      </c>
      <c r="I12">
        <v>2</v>
      </c>
      <c r="J12">
        <v>3</v>
      </c>
      <c r="K12">
        <v>2</v>
      </c>
      <c r="L12">
        <f t="shared" si="1"/>
        <v>12</v>
      </c>
      <c r="M12" s="4"/>
      <c r="O12" t="s">
        <v>16</v>
      </c>
      <c r="P12">
        <f>SUM(L16:L18)</f>
        <v>210</v>
      </c>
      <c r="Q12">
        <f>SUM(L19:L22)</f>
        <v>729</v>
      </c>
      <c r="R12">
        <f>SUM(L23:L25)</f>
        <v>140</v>
      </c>
      <c r="S12">
        <f>T3</f>
        <v>337</v>
      </c>
      <c r="T12">
        <f>SUM(P12:S12)</f>
        <v>1416</v>
      </c>
      <c r="U12" s="3">
        <f>T12/$T$16</f>
        <v>0.50880344951491197</v>
      </c>
    </row>
    <row r="13" spans="1:21" x14ac:dyDescent="0.25">
      <c r="E13">
        <f>SUM(E3:E12)</f>
        <v>398</v>
      </c>
      <c r="L13">
        <f>SUM(L3:L12)</f>
        <v>490</v>
      </c>
      <c r="O13" t="s">
        <v>24</v>
      </c>
      <c r="P13">
        <f>SUM(E16:E18)</f>
        <v>179</v>
      </c>
      <c r="Q13">
        <f>SUM(E19:E22)</f>
        <v>159</v>
      </c>
      <c r="R13">
        <f>SUM(E23:E25)</f>
        <v>52</v>
      </c>
      <c r="S13">
        <f>T4</f>
        <v>55</v>
      </c>
      <c r="T13">
        <f t="shared" ref="T13:T15" si="4">SUM(P13:S13)</f>
        <v>445</v>
      </c>
      <c r="U13" s="3">
        <f t="shared" ref="U13:U15" si="5">T13/$T$16</f>
        <v>0.15989938914840102</v>
      </c>
    </row>
    <row r="14" spans="1:21" x14ac:dyDescent="0.25">
      <c r="A14" t="s">
        <v>0</v>
      </c>
      <c r="H14" t="s">
        <v>23</v>
      </c>
      <c r="O14" t="s">
        <v>19</v>
      </c>
      <c r="P14">
        <f>SUM(L3:L5)</f>
        <v>186</v>
      </c>
      <c r="Q14">
        <f>SUM(L6:L9)</f>
        <v>250</v>
      </c>
      <c r="R14">
        <f>SUM(L10:L12)</f>
        <v>54</v>
      </c>
      <c r="S14">
        <f>T5</f>
        <v>31</v>
      </c>
      <c r="T14">
        <f t="shared" si="4"/>
        <v>521</v>
      </c>
      <c r="U14" s="3">
        <f t="shared" si="5"/>
        <v>0.18720804886812792</v>
      </c>
    </row>
    <row r="15" spans="1:21" x14ac:dyDescent="0.25">
      <c r="A15" t="s">
        <v>41</v>
      </c>
      <c r="B15" t="s">
        <v>20</v>
      </c>
      <c r="C15" t="s">
        <v>21</v>
      </c>
      <c r="D15" t="s">
        <v>22</v>
      </c>
      <c r="E15" t="s">
        <v>14</v>
      </c>
      <c r="H15" t="s">
        <v>41</v>
      </c>
      <c r="I15" t="s">
        <v>20</v>
      </c>
      <c r="J15" t="s">
        <v>21</v>
      </c>
      <c r="K15" t="s">
        <v>22</v>
      </c>
      <c r="L15" t="s">
        <v>14</v>
      </c>
      <c r="O15" t="s">
        <v>17</v>
      </c>
      <c r="P15">
        <f>SUM(E3:E5)</f>
        <v>186</v>
      </c>
      <c r="Q15">
        <f>SUM(E6:E9)</f>
        <v>190</v>
      </c>
      <c r="R15">
        <f>SUM(E10:E12)</f>
        <v>22</v>
      </c>
      <c r="S15">
        <f>T6</f>
        <v>3</v>
      </c>
      <c r="T15">
        <f t="shared" si="4"/>
        <v>401</v>
      </c>
      <c r="U15" s="3">
        <f t="shared" si="5"/>
        <v>0.1440891124685591</v>
      </c>
    </row>
    <row r="16" spans="1:21" x14ac:dyDescent="0.25">
      <c r="A16" t="s">
        <v>1</v>
      </c>
      <c r="B16">
        <v>4</v>
      </c>
      <c r="C16">
        <v>5</v>
      </c>
      <c r="D16">
        <v>4</v>
      </c>
      <c r="E16">
        <f>B16*C16*D16</f>
        <v>80</v>
      </c>
      <c r="F16" s="4">
        <f>SUM(E16:E18)/E26</f>
        <v>0.45897435897435895</v>
      </c>
      <c r="H16" t="s">
        <v>1</v>
      </c>
      <c r="I16">
        <v>4</v>
      </c>
      <c r="J16">
        <v>5</v>
      </c>
      <c r="K16">
        <v>4</v>
      </c>
      <c r="L16">
        <v>80</v>
      </c>
      <c r="M16" s="4">
        <f>SUM(L16:L18)/L26</f>
        <v>0.19462465245597776</v>
      </c>
      <c r="T16">
        <f>SUM(T12:T15)</f>
        <v>2783</v>
      </c>
    </row>
    <row r="17" spans="1:18" x14ac:dyDescent="0.25">
      <c r="A17" t="s">
        <v>2</v>
      </c>
      <c r="B17">
        <v>4</v>
      </c>
      <c r="C17">
        <v>2</v>
      </c>
      <c r="D17">
        <v>3</v>
      </c>
      <c r="E17">
        <f t="shared" ref="E17:E25" si="6">B17*C17*D17</f>
        <v>24</v>
      </c>
      <c r="F17" s="4"/>
      <c r="H17" t="s">
        <v>2</v>
      </c>
      <c r="I17">
        <v>5</v>
      </c>
      <c r="J17">
        <v>7</v>
      </c>
      <c r="K17">
        <v>2</v>
      </c>
      <c r="L17">
        <v>70</v>
      </c>
      <c r="M17" s="4"/>
    </row>
    <row r="18" spans="1:18" x14ac:dyDescent="0.25">
      <c r="A18" t="s">
        <v>3</v>
      </c>
      <c r="B18">
        <v>5</v>
      </c>
      <c r="C18">
        <v>5</v>
      </c>
      <c r="D18">
        <v>3</v>
      </c>
      <c r="E18">
        <f t="shared" si="6"/>
        <v>75</v>
      </c>
      <c r="F18" s="4"/>
      <c r="H18" t="s">
        <v>3</v>
      </c>
      <c r="I18">
        <v>5</v>
      </c>
      <c r="J18">
        <v>4</v>
      </c>
      <c r="K18">
        <v>3</v>
      </c>
      <c r="L18">
        <v>60</v>
      </c>
      <c r="M18" s="4"/>
      <c r="O18" t="s">
        <v>39</v>
      </c>
    </row>
    <row r="19" spans="1:18" x14ac:dyDescent="0.25">
      <c r="A19" t="s">
        <v>4</v>
      </c>
      <c r="B19">
        <v>5</v>
      </c>
      <c r="C19">
        <v>3</v>
      </c>
      <c r="D19">
        <v>5</v>
      </c>
      <c r="E19">
        <f t="shared" si="6"/>
        <v>75</v>
      </c>
      <c r="F19" s="4">
        <f>SUM(E19:E22)/E26</f>
        <v>0.40769230769230769</v>
      </c>
      <c r="H19" t="s">
        <v>4</v>
      </c>
      <c r="I19">
        <v>6</v>
      </c>
      <c r="J19">
        <v>5</v>
      </c>
      <c r="K19">
        <v>5</v>
      </c>
      <c r="L19">
        <v>150</v>
      </c>
      <c r="M19" s="4">
        <f>SUM(L19:L22)/L26</f>
        <v>0.67562557924003708</v>
      </c>
    </row>
    <row r="20" spans="1:18" x14ac:dyDescent="0.25">
      <c r="A20" t="s">
        <v>5</v>
      </c>
      <c r="B20">
        <v>4</v>
      </c>
      <c r="C20">
        <v>3</v>
      </c>
      <c r="D20">
        <v>2</v>
      </c>
      <c r="E20">
        <f t="shared" si="6"/>
        <v>24</v>
      </c>
      <c r="F20" s="4"/>
      <c r="H20" t="s">
        <v>5</v>
      </c>
      <c r="I20">
        <v>9</v>
      </c>
      <c r="J20">
        <v>7</v>
      </c>
      <c r="K20">
        <v>3</v>
      </c>
      <c r="L20">
        <v>189</v>
      </c>
      <c r="M20" s="4"/>
      <c r="O20" t="s">
        <v>40</v>
      </c>
      <c r="P20" s="2" t="s">
        <v>36</v>
      </c>
      <c r="Q20" s="2" t="s">
        <v>38</v>
      </c>
      <c r="R20" s="2" t="s">
        <v>37</v>
      </c>
    </row>
    <row r="21" spans="1:18" x14ac:dyDescent="0.25">
      <c r="A21" t="s">
        <v>6</v>
      </c>
      <c r="B21">
        <v>3</v>
      </c>
      <c r="C21">
        <v>2</v>
      </c>
      <c r="D21">
        <v>2</v>
      </c>
      <c r="E21">
        <f t="shared" si="6"/>
        <v>12</v>
      </c>
      <c r="F21" s="4"/>
      <c r="H21" t="s">
        <v>6</v>
      </c>
      <c r="I21">
        <v>6</v>
      </c>
      <c r="J21">
        <v>4</v>
      </c>
      <c r="K21">
        <v>4</v>
      </c>
      <c r="L21">
        <v>96</v>
      </c>
      <c r="M21" s="4"/>
      <c r="O21" t="s">
        <v>33</v>
      </c>
      <c r="P21">
        <v>3</v>
      </c>
      <c r="Q21">
        <v>4</v>
      </c>
      <c r="R21">
        <v>4</v>
      </c>
    </row>
    <row r="22" spans="1:18" x14ac:dyDescent="0.25">
      <c r="A22" t="s">
        <v>7</v>
      </c>
      <c r="B22">
        <v>3</v>
      </c>
      <c r="C22">
        <v>4</v>
      </c>
      <c r="D22">
        <v>4</v>
      </c>
      <c r="E22">
        <f t="shared" si="6"/>
        <v>48</v>
      </c>
      <c r="F22" s="4"/>
      <c r="H22" t="s">
        <v>7</v>
      </c>
      <c r="I22">
        <v>7</v>
      </c>
      <c r="J22">
        <v>7</v>
      </c>
      <c r="K22">
        <v>6</v>
      </c>
      <c r="L22">
        <v>294</v>
      </c>
      <c r="M22" s="4"/>
      <c r="O22" t="s">
        <v>18</v>
      </c>
      <c r="P22">
        <v>2</v>
      </c>
      <c r="Q22">
        <v>3</v>
      </c>
      <c r="R22">
        <v>2</v>
      </c>
    </row>
    <row r="23" spans="1:18" x14ac:dyDescent="0.25">
      <c r="A23" t="s">
        <v>8</v>
      </c>
      <c r="B23">
        <v>2</v>
      </c>
      <c r="C23">
        <v>2</v>
      </c>
      <c r="D23">
        <v>3</v>
      </c>
      <c r="E23">
        <f t="shared" si="6"/>
        <v>12</v>
      </c>
      <c r="F23" s="4">
        <f>SUM(E23:E25)/E26</f>
        <v>0.13333333333333333</v>
      </c>
      <c r="H23" t="s">
        <v>8</v>
      </c>
      <c r="I23">
        <v>5</v>
      </c>
      <c r="J23">
        <v>5</v>
      </c>
      <c r="K23">
        <v>4</v>
      </c>
      <c r="L23">
        <v>100</v>
      </c>
      <c r="M23" s="4">
        <f>SUM(L23:L25)/L26</f>
        <v>0.12974976830398516</v>
      </c>
      <c r="O23" t="s">
        <v>34</v>
      </c>
      <c r="P23">
        <v>4</v>
      </c>
      <c r="Q23">
        <v>2</v>
      </c>
      <c r="R23">
        <v>3</v>
      </c>
    </row>
    <row r="24" spans="1:18" x14ac:dyDescent="0.25">
      <c r="A24" t="s">
        <v>9</v>
      </c>
      <c r="B24">
        <v>4</v>
      </c>
      <c r="C24">
        <v>4</v>
      </c>
      <c r="D24">
        <v>2</v>
      </c>
      <c r="E24">
        <f t="shared" si="6"/>
        <v>32</v>
      </c>
      <c r="F24" s="4"/>
      <c r="H24" t="s">
        <v>9</v>
      </c>
      <c r="I24">
        <v>4</v>
      </c>
      <c r="J24">
        <v>4</v>
      </c>
      <c r="K24">
        <v>2</v>
      </c>
      <c r="L24">
        <v>32</v>
      </c>
      <c r="M24" s="4"/>
      <c r="O24" t="s">
        <v>35</v>
      </c>
      <c r="P24">
        <v>1</v>
      </c>
      <c r="Q24">
        <v>1</v>
      </c>
      <c r="R24">
        <v>1</v>
      </c>
    </row>
    <row r="25" spans="1:18" x14ac:dyDescent="0.25">
      <c r="A25" t="s">
        <v>10</v>
      </c>
      <c r="B25">
        <v>2</v>
      </c>
      <c r="C25">
        <v>2</v>
      </c>
      <c r="D25">
        <v>2</v>
      </c>
      <c r="E25">
        <f t="shared" si="6"/>
        <v>8</v>
      </c>
      <c r="F25" s="4"/>
      <c r="H25" t="s">
        <v>10</v>
      </c>
      <c r="I25">
        <v>2</v>
      </c>
      <c r="J25">
        <v>2</v>
      </c>
      <c r="K25">
        <v>2</v>
      </c>
      <c r="L25">
        <v>8</v>
      </c>
      <c r="M25" s="4"/>
    </row>
    <row r="26" spans="1:18" x14ac:dyDescent="0.25">
      <c r="E26">
        <f>SUM(E16:E25)</f>
        <v>390</v>
      </c>
      <c r="L26">
        <f>SUM(L16:L25)</f>
        <v>1079</v>
      </c>
    </row>
  </sheetData>
  <mergeCells count="12">
    <mergeCell ref="F16:F18"/>
    <mergeCell ref="F19:F22"/>
    <mergeCell ref="F23:F25"/>
    <mergeCell ref="M16:M18"/>
    <mergeCell ref="M19:M22"/>
    <mergeCell ref="M23:M25"/>
    <mergeCell ref="M3:M5"/>
    <mergeCell ref="M6:M9"/>
    <mergeCell ref="M10:M12"/>
    <mergeCell ref="F3:F5"/>
    <mergeCell ref="F6:F9"/>
    <mergeCell ref="F10:F1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N17" sqref="N17"/>
    </sheetView>
  </sheetViews>
  <sheetFormatPr defaultRowHeight="15" x14ac:dyDescent="0.25"/>
  <cols>
    <col min="2" max="2" width="15.28515625" bestFit="1" customWidth="1"/>
    <col min="3" max="3" width="20.28515625" bestFit="1" customWidth="1"/>
  </cols>
  <sheetData>
    <row r="1" spans="1:3" x14ac:dyDescent="0.25">
      <c r="A1" t="s">
        <v>28</v>
      </c>
    </row>
    <row r="2" spans="1:3" x14ac:dyDescent="0.25">
      <c r="B2" t="s">
        <v>42</v>
      </c>
      <c r="C2" t="s">
        <v>43</v>
      </c>
    </row>
    <row r="3" spans="1:3" x14ac:dyDescent="0.25">
      <c r="A3" t="s">
        <v>16</v>
      </c>
      <c r="B3">
        <v>1416</v>
      </c>
      <c r="C3" s="3">
        <v>0.50880344951491197</v>
      </c>
    </row>
    <row r="4" spans="1:3" x14ac:dyDescent="0.25">
      <c r="A4" t="s">
        <v>19</v>
      </c>
      <c r="B4">
        <v>521</v>
      </c>
      <c r="C4" s="3">
        <v>0.69601149838303988</v>
      </c>
    </row>
    <row r="5" spans="1:3" x14ac:dyDescent="0.25">
      <c r="A5" t="s">
        <v>24</v>
      </c>
      <c r="B5">
        <v>445</v>
      </c>
      <c r="C5" s="3">
        <v>0.85591088753144096</v>
      </c>
    </row>
    <row r="6" spans="1:3" x14ac:dyDescent="0.25">
      <c r="A6" t="s">
        <v>17</v>
      </c>
      <c r="B6">
        <v>401</v>
      </c>
      <c r="C6" s="3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Perhitungan</vt:lpstr>
      <vt:lpstr>Pareto</vt:lpstr>
    </vt:vector>
  </TitlesOfParts>
  <Company>Politeknik Kota Malang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 Wahyu</dc:creator>
  <cp:lastModifiedBy>Betta Wahyu</cp:lastModifiedBy>
  <dcterms:created xsi:type="dcterms:W3CDTF">2018-07-24T10:26:01Z</dcterms:created>
  <dcterms:modified xsi:type="dcterms:W3CDTF">2018-08-02T06:57:49Z</dcterms:modified>
</cp:coreProperties>
</file>